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90" windowWidth="15195" windowHeight="8700"/>
  </bookViews>
  <sheets>
    <sheet name="1" sheetId="2" r:id="rId1"/>
    <sheet name="2" sheetId="6" r:id="rId2"/>
  </sheets>
  <calcPr calcId="144525"/>
</workbook>
</file>

<file path=xl/calcChain.xml><?xml version="1.0" encoding="utf-8"?>
<calcChain xmlns="http://schemas.openxmlformats.org/spreadsheetml/2006/main">
  <c r="F28" i="2" l="1"/>
  <c r="J44" i="2"/>
  <c r="K39" i="2"/>
  <c r="J36" i="2"/>
  <c r="K27" i="2"/>
  <c r="J22" i="2"/>
  <c r="J13" i="2"/>
  <c r="J10" i="2"/>
  <c r="K7" i="2" s="1"/>
  <c r="J8" i="2"/>
  <c r="C48" i="2"/>
  <c r="C37" i="2"/>
  <c r="C35" i="2"/>
  <c r="C33" i="2"/>
  <c r="D31" i="2"/>
  <c r="C28" i="2"/>
  <c r="C20" i="2"/>
  <c r="C18" i="2"/>
  <c r="C13" i="2"/>
  <c r="C8" i="2"/>
  <c r="D7" i="2" s="1"/>
  <c r="F13" i="2" l="1"/>
  <c r="M13" i="2"/>
  <c r="F37" i="2" l="1"/>
  <c r="F20" i="2"/>
  <c r="M44" i="2"/>
  <c r="N39" i="2" s="1"/>
  <c r="F18" i="2"/>
  <c r="M8" i="2" l="1"/>
  <c r="M10" i="2"/>
  <c r="M22" i="2"/>
  <c r="M36" i="2"/>
  <c r="N27" i="2" s="1"/>
  <c r="F33" i="2"/>
  <c r="F35" i="2"/>
  <c r="F48" i="2"/>
  <c r="F8" i="2"/>
  <c r="G7" i="2" l="1"/>
  <c r="D56" i="2"/>
  <c r="G31" i="2"/>
  <c r="N7" i="2"/>
  <c r="N56" i="2" s="1"/>
  <c r="K56" i="2"/>
  <c r="G56" i="2" l="1"/>
</calcChain>
</file>

<file path=xl/sharedStrings.xml><?xml version="1.0" encoding="utf-8"?>
<sst xmlns="http://schemas.openxmlformats.org/spreadsheetml/2006/main" count="111" uniqueCount="101">
  <si>
    <t>AKTİF ( VARLIKLAR )</t>
  </si>
  <si>
    <t>Cari Dönem</t>
  </si>
  <si>
    <t>Önceki Dönem</t>
  </si>
  <si>
    <t>I. DÖNEN VARLIKLAR</t>
  </si>
  <si>
    <t xml:space="preserve"> A-Hazır Değerler</t>
  </si>
  <si>
    <t xml:space="preserve"> 1-Kasa</t>
  </si>
  <si>
    <t xml:space="preserve"> 2-Bankalar</t>
  </si>
  <si>
    <t xml:space="preserve"> B-Menkul Kıymetler</t>
  </si>
  <si>
    <t xml:space="preserve"> C-Kısa Vadeli Ticari Alacaklar</t>
  </si>
  <si>
    <t xml:space="preserve"> 1-Alıcılar</t>
  </si>
  <si>
    <t xml:space="preserve"> 2-Alacak Senetleri</t>
  </si>
  <si>
    <t xml:space="preserve"> 3-Verilen Depozito ve Teminatlar</t>
  </si>
  <si>
    <t xml:space="preserve"> E.STOKLAR</t>
  </si>
  <si>
    <t xml:space="preserve"> 1-İlk Madde ve Malzeme</t>
  </si>
  <si>
    <t>II-DURAN VARLIKLAR</t>
  </si>
  <si>
    <t>A-Uzun Vadeli Ticari Alacaklar</t>
  </si>
  <si>
    <t>B-Diğer Uzun Vadeli Alacaklar</t>
  </si>
  <si>
    <t>C-Finansal Duran Varlıklar</t>
  </si>
  <si>
    <t>D-Maddi Duran Varlıklar</t>
  </si>
  <si>
    <t>1-Arazi Ve Arsalar</t>
  </si>
  <si>
    <t>2-Yerüstü ve Yer Altı Düzenleri</t>
  </si>
  <si>
    <t>3-Binalar</t>
  </si>
  <si>
    <t>4-Makine Tesis ve Cihazlar</t>
  </si>
  <si>
    <t>5-Taşıt Araç ve Gereçleri</t>
  </si>
  <si>
    <t>6-Döşeme ve Demirbaşlar</t>
  </si>
  <si>
    <t>7-Diğer Maddi Duran Varlıklar</t>
  </si>
  <si>
    <t>8-Birikmiş Amortismanlar (-)</t>
  </si>
  <si>
    <t>9-Yapılmakta Olan Yatırımlar</t>
  </si>
  <si>
    <t>E-Maddi Olmayan Duran Varlıklar</t>
  </si>
  <si>
    <t>F-Diğer Duran Varlıklar</t>
  </si>
  <si>
    <t>AKTİF ( VARLIKLAR ) TOPLAMI</t>
  </si>
  <si>
    <t>PASİF (KAYNAKLAR)</t>
  </si>
  <si>
    <t>I.KISA VADELİ BORÇLAR</t>
  </si>
  <si>
    <t xml:space="preserve"> A-Finansal Borçlar</t>
  </si>
  <si>
    <t xml:space="preserve"> 1-Banka Kredileri</t>
  </si>
  <si>
    <t xml:space="preserve"> B-Ticari Borçlar</t>
  </si>
  <si>
    <t>1-Satıcılar</t>
  </si>
  <si>
    <t>2-Borç Senetleri</t>
  </si>
  <si>
    <t>C-Diğer Kısa Vadeli Borçlar</t>
  </si>
  <si>
    <t>D-Alınan Sipariş Avansları</t>
  </si>
  <si>
    <t>E-Borç ve Gider Karşılıkları</t>
  </si>
  <si>
    <t>1-Vergi Karşılıkları</t>
  </si>
  <si>
    <t>2-Diğer  Borç ve Gider Karşılıkları</t>
  </si>
  <si>
    <t>II-UZUN VADELİ BORÇLAR</t>
  </si>
  <si>
    <t>B-Ticari Borçlar</t>
  </si>
  <si>
    <t>C-Diğer Uzun Vadeli Borçlar</t>
  </si>
  <si>
    <t>1-Kıdem Tazminatı Karşılıkları</t>
  </si>
  <si>
    <t>III_ÖZ SERMAYE</t>
  </si>
  <si>
    <t xml:space="preserve">A-Sermaye </t>
  </si>
  <si>
    <t>C-Emisyon Primi</t>
  </si>
  <si>
    <t>D-Yeniden Değerleme Değer Artışı</t>
  </si>
  <si>
    <t>E-Yedekler</t>
  </si>
  <si>
    <t>1-Yasal Yedekler</t>
  </si>
  <si>
    <t>2-Statü Yedekleri</t>
  </si>
  <si>
    <t>3-Özel Yedekler</t>
  </si>
  <si>
    <t>4-Olağanüstü Yedek</t>
  </si>
  <si>
    <t>F-Net Dönem Kârı</t>
  </si>
  <si>
    <t>G-Dönem Zararı  (-)</t>
  </si>
  <si>
    <t>H-Geçmiş Yıllar Zararları (-)</t>
  </si>
  <si>
    <t>PASİF ( KAYNAKLAR ) TOPLAMI</t>
  </si>
  <si>
    <t>YÖN.KUR.BAŞKANI</t>
  </si>
  <si>
    <t>CAHİT BARAN</t>
  </si>
  <si>
    <t>MÜDÜR</t>
  </si>
  <si>
    <t>SERVET KAYHAN</t>
  </si>
  <si>
    <t xml:space="preserve"> </t>
  </si>
  <si>
    <t>1-Ortaklardan Alacaklar</t>
  </si>
  <si>
    <t>10-Verilen Sipariş Avansları</t>
  </si>
  <si>
    <t>5-Verilen Avanslar</t>
  </si>
  <si>
    <t>B-Enflasyon Düzeltme Farkı</t>
  </si>
  <si>
    <t>1-      Yılı Zararı</t>
  </si>
  <si>
    <t>2-      Yılı Zararı</t>
  </si>
  <si>
    <t xml:space="preserve"> 2- Mamüller</t>
  </si>
  <si>
    <t>EK - 4</t>
  </si>
  <si>
    <t>1-Ortaklara Borçlar</t>
  </si>
  <si>
    <t>F-Gel.Ay.Ait Gid.ve Gel.Thk.</t>
  </si>
  <si>
    <t>G-Diğer Dönen Varlıklar</t>
  </si>
  <si>
    <t xml:space="preserve">      </t>
  </si>
  <si>
    <t xml:space="preserve"> 3-Diğer Hazır Değerler</t>
  </si>
  <si>
    <t>KULUSAN YEM GIDA HAYVANCILIK ÜRÜNLERİ SANAYİ VE TİCARET ANONİM ŞİRKETİ</t>
  </si>
  <si>
    <t>T.L.</t>
  </si>
  <si>
    <t>5-Özel Fonlar</t>
  </si>
  <si>
    <t>6-Geçmil Yıl Karları</t>
  </si>
  <si>
    <t>1-Şerefiye ve Haklar</t>
  </si>
  <si>
    <t>H-Diğer Dönen Varlıklar</t>
  </si>
  <si>
    <t>1-Devreden K.D.V</t>
  </si>
  <si>
    <t xml:space="preserve">D- Diğer Çeşitli Alacaklar </t>
  </si>
  <si>
    <t xml:space="preserve">1- Diğer çeşitli Alacaklar </t>
  </si>
  <si>
    <t xml:space="preserve">2-Ödenecek DİĞER Giderler </t>
  </si>
  <si>
    <t xml:space="preserve"> 4-Diğer Stoklar</t>
  </si>
  <si>
    <t xml:space="preserve"> 5-Verilen Sipariş Avansları</t>
  </si>
  <si>
    <t>3- Ticari Mallar</t>
  </si>
  <si>
    <t>4-PERSONEL BORÇLAR</t>
  </si>
  <si>
    <t>2- Personel Avansları</t>
  </si>
  <si>
    <t xml:space="preserve">3- Gelecek yıllara ait </t>
  </si>
  <si>
    <t>31.12.2021</t>
  </si>
  <si>
    <t>1-Bağlı Ortaklıklar</t>
  </si>
  <si>
    <t>3-Ödenecek Vergi,Harç,Ssk ve Diğer Kesintiler</t>
  </si>
  <si>
    <t>4- Bağlı Oratkalardan Alacaklar</t>
  </si>
  <si>
    <t xml:space="preserve">31.12.2022  TARİHLİ  AYRINTILI BİLANÇOSU </t>
  </si>
  <si>
    <t>31.12.2022</t>
  </si>
  <si>
    <t>A-Finansal Borçlar ( UZUN VADE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</si>
</sst>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62"/>
    </font>
    <font>
      <sz val="10"/>
      <color indexed="62"/>
      <name val="Arial Tur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indexed="12"/>
      <name val="Calibri"/>
      <family val="2"/>
      <charset val="162"/>
      <scheme val="minor"/>
    </font>
    <font>
      <sz val="11"/>
      <color indexed="62"/>
      <name val="Calibri"/>
      <family val="2"/>
      <charset val="162"/>
      <scheme val="minor"/>
    </font>
    <font>
      <sz val="11"/>
      <color indexed="5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2" fillId="0" borderId="1" xfId="0" applyFont="1" applyBorder="1"/>
    <xf numFmtId="4" fontId="2" fillId="0" borderId="2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4" fontId="2" fillId="0" borderId="0" xfId="0" applyNumberFormat="1" applyFont="1" applyFill="1" applyBorder="1" applyAlignment="1">
      <alignment horizontal="right"/>
    </xf>
    <xf numFmtId="4" fontId="3" fillId="0" borderId="6" xfId="0" applyNumberFormat="1" applyFont="1" applyFill="1" applyBorder="1" applyAlignment="1">
      <alignment horizontal="right"/>
    </xf>
    <xf numFmtId="0" fontId="5" fillId="0" borderId="0" xfId="0" applyFont="1"/>
    <xf numFmtId="4" fontId="3" fillId="0" borderId="3" xfId="0" applyNumberFormat="1" applyFont="1" applyFill="1" applyBorder="1" applyAlignment="1">
      <alignment horizontal="right"/>
    </xf>
    <xf numFmtId="4" fontId="2" fillId="0" borderId="6" xfId="0" applyNumberFormat="1" applyFont="1" applyFill="1" applyBorder="1" applyAlignment="1">
      <alignment horizontal="right"/>
    </xf>
    <xf numFmtId="0" fontId="3" fillId="0" borderId="1" xfId="0" applyFont="1" applyBorder="1"/>
    <xf numFmtId="4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/>
    <xf numFmtId="4" fontId="3" fillId="0" borderId="2" xfId="0" applyNumberFormat="1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2" fillId="0" borderId="6" xfId="0" applyNumberFormat="1" applyFont="1" applyBorder="1"/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 vertical="center"/>
    </xf>
    <xf numFmtId="4" fontId="2" fillId="2" borderId="10" xfId="0" applyNumberFormat="1" applyFont="1" applyFill="1" applyBorder="1" applyAlignment="1">
      <alignment horizontal="right" vertical="center"/>
    </xf>
    <xf numFmtId="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vertical="center"/>
    </xf>
    <xf numFmtId="4" fontId="2" fillId="2" borderId="13" xfId="0" applyNumberFormat="1" applyFont="1" applyFill="1" applyBorder="1" applyAlignment="1">
      <alignment horizontal="right" vertical="center"/>
    </xf>
    <xf numFmtId="4" fontId="2" fillId="2" borderId="14" xfId="0" applyNumberFormat="1" applyFont="1" applyFill="1" applyBorder="1" applyAlignment="1">
      <alignment horizontal="right" vertical="center"/>
    </xf>
    <xf numFmtId="4" fontId="2" fillId="2" borderId="1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" fontId="3" fillId="0" borderId="0" xfId="0" applyNumberFormat="1" applyFont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" fontId="3" fillId="0" borderId="0" xfId="0" applyNumberFormat="1" applyFont="1"/>
    <xf numFmtId="0" fontId="6" fillId="0" borderId="0" xfId="0" applyFont="1"/>
    <xf numFmtId="4" fontId="6" fillId="0" borderId="0" xfId="0" applyNumberFormat="1" applyFont="1"/>
    <xf numFmtId="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24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2" fillId="2" borderId="17" xfId="0" applyNumberFormat="1" applyFont="1" applyFill="1" applyBorder="1" applyAlignment="1">
      <alignment horizontal="center" vertical="center"/>
    </xf>
    <xf numFmtId="4" fontId="2" fillId="2" borderId="1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0</xdr:row>
          <xdr:rowOff>0</xdr:rowOff>
        </xdr:from>
        <xdr:to>
          <xdr:col>9</xdr:col>
          <xdr:colOff>419100</xdr:colOff>
          <xdr:row>53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Belgesi1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6"/>
  <sheetViews>
    <sheetView tabSelected="1" workbookViewId="0">
      <selection activeCell="L26" sqref="L26"/>
    </sheetView>
  </sheetViews>
  <sheetFormatPr defaultRowHeight="15" x14ac:dyDescent="0.25"/>
  <cols>
    <col min="1" max="1" width="31.42578125" style="37" bestFit="1" customWidth="1"/>
    <col min="2" max="2" width="12.7109375" style="38" bestFit="1" customWidth="1"/>
    <col min="3" max="3" width="18" style="38" bestFit="1" customWidth="1"/>
    <col min="4" max="4" width="12.7109375" style="38" customWidth="1"/>
    <col min="5" max="5" width="15.42578125" style="38" bestFit="1" customWidth="1"/>
    <col min="6" max="6" width="13.140625" style="38" customWidth="1"/>
    <col min="7" max="7" width="15" style="38" bestFit="1" customWidth="1"/>
    <col min="8" max="8" width="41.85546875" style="2" customWidth="1"/>
    <col min="9" max="9" width="12.42578125" style="2" customWidth="1"/>
    <col min="10" max="12" width="12.7109375" style="2" bestFit="1" customWidth="1"/>
    <col min="13" max="13" width="12.5703125" style="2" customWidth="1"/>
    <col min="14" max="14" width="13.5703125" style="2" customWidth="1"/>
    <col min="15" max="16384" width="9.140625" style="2"/>
  </cols>
  <sheetData>
    <row r="1" spans="1:14" ht="15" customHeight="1" x14ac:dyDescent="0.25">
      <c r="A1" s="43" t="s">
        <v>78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 t="s">
        <v>98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 t="s">
        <v>79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2.75" customHeight="1" thickBot="1" x14ac:dyDescent="0.3">
      <c r="A4" s="44" t="s">
        <v>76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3" t="s">
        <v>72</v>
      </c>
    </row>
    <row r="5" spans="1:14" s="4" customFormat="1" ht="17.25" customHeight="1" x14ac:dyDescent="0.2">
      <c r="A5" s="53" t="s">
        <v>0</v>
      </c>
      <c r="B5" s="55" t="s">
        <v>2</v>
      </c>
      <c r="C5" s="56"/>
      <c r="D5" s="57"/>
      <c r="E5" s="58" t="s">
        <v>1</v>
      </c>
      <c r="F5" s="59"/>
      <c r="G5" s="60"/>
      <c r="H5" s="53" t="s">
        <v>31</v>
      </c>
      <c r="I5" s="46" t="s">
        <v>2</v>
      </c>
      <c r="J5" s="47"/>
      <c r="K5" s="48"/>
      <c r="L5" s="49" t="s">
        <v>1</v>
      </c>
      <c r="M5" s="47"/>
      <c r="N5" s="48"/>
    </row>
    <row r="6" spans="1:14" s="4" customFormat="1" ht="17.25" customHeight="1" thickBot="1" x14ac:dyDescent="0.25">
      <c r="A6" s="54"/>
      <c r="B6" s="50" t="s">
        <v>94</v>
      </c>
      <c r="C6" s="51"/>
      <c r="D6" s="52"/>
      <c r="E6" s="50" t="s">
        <v>99</v>
      </c>
      <c r="F6" s="51"/>
      <c r="G6" s="52"/>
      <c r="H6" s="54"/>
      <c r="I6" s="50" t="s">
        <v>94</v>
      </c>
      <c r="J6" s="51"/>
      <c r="K6" s="52"/>
      <c r="L6" s="50" t="s">
        <v>99</v>
      </c>
      <c r="M6" s="51"/>
      <c r="N6" s="52"/>
    </row>
    <row r="7" spans="1:14" s="13" customFormat="1" x14ac:dyDescent="0.25">
      <c r="A7" s="5" t="s">
        <v>3</v>
      </c>
      <c r="B7" s="6"/>
      <c r="C7" s="9"/>
      <c r="D7" s="8">
        <f>C8+C12+C13+C20+C26+C27+C28+C18</f>
        <v>38577435.780000001</v>
      </c>
      <c r="E7" s="6"/>
      <c r="F7" s="9"/>
      <c r="G7" s="8">
        <f>F8+F12+F13+F20+F26+F27+F28+F18</f>
        <v>67037522.43</v>
      </c>
      <c r="H7" s="10" t="s">
        <v>32</v>
      </c>
      <c r="I7" s="11"/>
      <c r="J7" s="12"/>
      <c r="K7" s="8">
        <f>J8+J10+J13+J21+J22</f>
        <v>13479439.959999999</v>
      </c>
      <c r="L7" s="11"/>
      <c r="M7" s="12"/>
      <c r="N7" s="8">
        <f>M8+M10+M13+M21+M22</f>
        <v>24131057.109999999</v>
      </c>
    </row>
    <row r="8" spans="1:14" s="13" customFormat="1" x14ac:dyDescent="0.25">
      <c r="A8" s="5" t="s">
        <v>4</v>
      </c>
      <c r="B8" s="6"/>
      <c r="C8" s="11">
        <f>B9+B10+B11</f>
        <v>4025126.77</v>
      </c>
      <c r="D8" s="14"/>
      <c r="E8" s="6"/>
      <c r="F8" s="11">
        <f>E9+E10+E11</f>
        <v>8536177.8499999996</v>
      </c>
      <c r="G8" s="14"/>
      <c r="H8" s="10" t="s">
        <v>33</v>
      </c>
      <c r="I8" s="11"/>
      <c r="J8" s="15">
        <f>I9</f>
        <v>5000000</v>
      </c>
      <c r="K8" s="14"/>
      <c r="L8" s="11"/>
      <c r="M8" s="15">
        <f>L9</f>
        <v>8850000</v>
      </c>
      <c r="N8" s="14"/>
    </row>
    <row r="9" spans="1:14" s="13" customFormat="1" x14ac:dyDescent="0.25">
      <c r="A9" s="16" t="s">
        <v>5</v>
      </c>
      <c r="B9" s="17">
        <v>33481.71</v>
      </c>
      <c r="C9" s="9"/>
      <c r="D9" s="14"/>
      <c r="E9" s="17">
        <v>20617.82</v>
      </c>
      <c r="F9" s="9"/>
      <c r="G9" s="14"/>
      <c r="H9" s="18" t="s">
        <v>34</v>
      </c>
      <c r="I9" s="9">
        <v>5000000</v>
      </c>
      <c r="J9" s="12"/>
      <c r="K9" s="14"/>
      <c r="L9" s="9">
        <v>8850000</v>
      </c>
      <c r="M9" s="12"/>
      <c r="N9" s="14"/>
    </row>
    <row r="10" spans="1:14" s="13" customFormat="1" x14ac:dyDescent="0.25">
      <c r="A10" s="16" t="s">
        <v>6</v>
      </c>
      <c r="B10" s="17">
        <v>108017.04</v>
      </c>
      <c r="C10" s="9"/>
      <c r="D10" s="14"/>
      <c r="E10" s="17">
        <v>1117761.48</v>
      </c>
      <c r="F10" s="9"/>
      <c r="G10" s="14"/>
      <c r="H10" s="10" t="s">
        <v>35</v>
      </c>
      <c r="I10" s="11"/>
      <c r="J10" s="15">
        <f>I11+I12</f>
        <v>6776773.9199999999</v>
      </c>
      <c r="K10" s="14"/>
      <c r="L10" s="11"/>
      <c r="M10" s="15">
        <f>L11+L12</f>
        <v>9240643.7699999996</v>
      </c>
      <c r="N10" s="14"/>
    </row>
    <row r="11" spans="1:14" s="13" customFormat="1" x14ac:dyDescent="0.25">
      <c r="A11" s="16" t="s">
        <v>77</v>
      </c>
      <c r="B11" s="17">
        <v>3883628.02</v>
      </c>
      <c r="C11" s="9"/>
      <c r="D11" s="14"/>
      <c r="E11" s="17">
        <v>7397798.5499999998</v>
      </c>
      <c r="F11" s="9"/>
      <c r="G11" s="14"/>
      <c r="H11" s="18" t="s">
        <v>36</v>
      </c>
      <c r="I11" s="9">
        <v>6025501.9199999999</v>
      </c>
      <c r="J11" s="12"/>
      <c r="K11" s="14"/>
      <c r="L11" s="9">
        <v>8485286.8399999999</v>
      </c>
      <c r="M11" s="12"/>
      <c r="N11" s="14"/>
    </row>
    <row r="12" spans="1:14" s="13" customFormat="1" x14ac:dyDescent="0.25">
      <c r="A12" s="5" t="s">
        <v>7</v>
      </c>
      <c r="B12" s="17"/>
      <c r="C12" s="11">
        <v>0</v>
      </c>
      <c r="D12" s="14"/>
      <c r="E12" s="17"/>
      <c r="F12" s="11">
        <v>0</v>
      </c>
      <c r="G12" s="14"/>
      <c r="H12" s="18" t="s">
        <v>37</v>
      </c>
      <c r="I12" s="9">
        <v>751272</v>
      </c>
      <c r="J12" s="12"/>
      <c r="K12" s="14"/>
      <c r="L12" s="9">
        <v>755356.93</v>
      </c>
      <c r="M12" s="12"/>
      <c r="N12" s="14"/>
    </row>
    <row r="13" spans="1:14" s="13" customFormat="1" x14ac:dyDescent="0.25">
      <c r="A13" s="5" t="s">
        <v>8</v>
      </c>
      <c r="B13" s="17"/>
      <c r="C13" s="11">
        <f>B14+B15+B16+B17</f>
        <v>9626976.2699999996</v>
      </c>
      <c r="D13" s="14"/>
      <c r="E13" s="17"/>
      <c r="F13" s="11">
        <f>E14+E15+E16+E17</f>
        <v>20251328.740000002</v>
      </c>
      <c r="G13" s="14"/>
      <c r="H13" s="10" t="s">
        <v>38</v>
      </c>
      <c r="I13" s="9"/>
      <c r="J13" s="15">
        <f>I14+I15+I16+I17</f>
        <v>1134972.96</v>
      </c>
      <c r="K13" s="14"/>
      <c r="L13" s="9"/>
      <c r="M13" s="15">
        <f>L14+L15+L16+L17</f>
        <v>1894320.98</v>
      </c>
      <c r="N13" s="14"/>
    </row>
    <row r="14" spans="1:14" s="13" customFormat="1" x14ac:dyDescent="0.25">
      <c r="A14" s="16" t="s">
        <v>9</v>
      </c>
      <c r="B14" s="17">
        <v>5054102.32</v>
      </c>
      <c r="C14" s="9"/>
      <c r="D14" s="14"/>
      <c r="E14" s="17">
        <v>10153235.41</v>
      </c>
      <c r="F14" s="9"/>
      <c r="G14" s="14"/>
      <c r="H14" s="18" t="s">
        <v>73</v>
      </c>
      <c r="I14" s="9">
        <v>0</v>
      </c>
      <c r="J14" s="15"/>
      <c r="K14" s="14"/>
      <c r="L14" s="9">
        <v>0</v>
      </c>
      <c r="M14" s="15"/>
      <c r="N14" s="14"/>
    </row>
    <row r="15" spans="1:14" s="13" customFormat="1" x14ac:dyDescent="0.25">
      <c r="A15" s="16" t="s">
        <v>10</v>
      </c>
      <c r="B15" s="17">
        <v>2919402.94</v>
      </c>
      <c r="C15" s="9"/>
      <c r="D15" s="14"/>
      <c r="E15" s="17">
        <v>6053219</v>
      </c>
      <c r="F15" s="9"/>
      <c r="G15" s="14"/>
      <c r="H15" s="18" t="s">
        <v>87</v>
      </c>
      <c r="I15" s="9">
        <v>0</v>
      </c>
      <c r="J15" s="12"/>
      <c r="K15" s="14"/>
      <c r="L15" s="9">
        <v>1443</v>
      </c>
      <c r="M15" s="12"/>
      <c r="N15" s="14"/>
    </row>
    <row r="16" spans="1:14" s="13" customFormat="1" ht="13.5" customHeight="1" x14ac:dyDescent="0.25">
      <c r="A16" s="16" t="s">
        <v>11</v>
      </c>
      <c r="B16" s="17">
        <v>7612.29</v>
      </c>
      <c r="C16" s="9"/>
      <c r="D16" s="14"/>
      <c r="E16" s="17">
        <v>0</v>
      </c>
      <c r="F16" s="9"/>
      <c r="G16" s="14"/>
      <c r="H16" s="18" t="s">
        <v>96</v>
      </c>
      <c r="I16" s="9">
        <v>1123959.8999999999</v>
      </c>
      <c r="J16" s="12"/>
      <c r="K16" s="14"/>
      <c r="L16" s="9">
        <v>1381055.05</v>
      </c>
      <c r="M16" s="12"/>
      <c r="N16" s="14"/>
    </row>
    <row r="17" spans="1:14" s="13" customFormat="1" ht="13.5" customHeight="1" x14ac:dyDescent="0.25">
      <c r="A17" s="16" t="s">
        <v>97</v>
      </c>
      <c r="B17" s="17">
        <v>1645858.72</v>
      </c>
      <c r="C17" s="9"/>
      <c r="D17" s="14"/>
      <c r="E17" s="17">
        <v>4044874.33</v>
      </c>
      <c r="F17" s="9"/>
      <c r="G17" s="14"/>
      <c r="H17" s="18" t="s">
        <v>91</v>
      </c>
      <c r="I17" s="9">
        <v>11013.06</v>
      </c>
      <c r="J17" s="12"/>
      <c r="K17" s="14"/>
      <c r="L17" s="9">
        <v>511822.93</v>
      </c>
      <c r="M17" s="12"/>
      <c r="N17" s="14"/>
    </row>
    <row r="18" spans="1:14" s="13" customFormat="1" ht="13.5" customHeight="1" x14ac:dyDescent="0.25">
      <c r="A18" s="5" t="s">
        <v>85</v>
      </c>
      <c r="B18" s="17"/>
      <c r="C18" s="11">
        <f>B19</f>
        <v>1592725.7</v>
      </c>
      <c r="D18" s="14"/>
      <c r="E18" s="17"/>
      <c r="F18" s="11">
        <f>E19</f>
        <v>883413.51</v>
      </c>
      <c r="G18" s="14"/>
      <c r="J18" s="12"/>
      <c r="K18" s="14"/>
      <c r="M18" s="12"/>
      <c r="N18" s="14"/>
    </row>
    <row r="19" spans="1:14" s="13" customFormat="1" ht="13.5" customHeight="1" x14ac:dyDescent="0.25">
      <c r="A19" s="16" t="s">
        <v>86</v>
      </c>
      <c r="B19" s="17">
        <v>1592725.7</v>
      </c>
      <c r="C19" s="9"/>
      <c r="D19" s="14"/>
      <c r="E19" s="17">
        <v>883413.51</v>
      </c>
      <c r="F19" s="9"/>
      <c r="G19" s="14"/>
      <c r="H19" s="18"/>
      <c r="I19" s="9"/>
      <c r="J19" s="12"/>
      <c r="K19" s="14"/>
      <c r="L19" s="9"/>
      <c r="M19" s="12"/>
      <c r="N19" s="14"/>
    </row>
    <row r="20" spans="1:14" s="13" customFormat="1" ht="13.5" customHeight="1" x14ac:dyDescent="0.25">
      <c r="A20" s="5" t="s">
        <v>12</v>
      </c>
      <c r="B20" s="17"/>
      <c r="C20" s="11">
        <f>B21+B22+B23+B24+B25</f>
        <v>21635308.149999999</v>
      </c>
      <c r="D20" s="14"/>
      <c r="E20" s="17"/>
      <c r="F20" s="11">
        <f>E21+E22+E23+E24+E25</f>
        <v>32066106.649999999</v>
      </c>
      <c r="G20" s="14"/>
      <c r="H20" s="18"/>
      <c r="I20" s="9"/>
      <c r="J20" s="12"/>
      <c r="K20" s="14"/>
      <c r="L20" s="9"/>
      <c r="M20" s="12"/>
      <c r="N20" s="14"/>
    </row>
    <row r="21" spans="1:14" s="13" customFormat="1" ht="13.5" customHeight="1" x14ac:dyDescent="0.25">
      <c r="A21" s="16" t="s">
        <v>13</v>
      </c>
      <c r="B21" s="17">
        <v>20278396.550000001</v>
      </c>
      <c r="C21" s="9"/>
      <c r="D21" s="14"/>
      <c r="E21" s="17">
        <v>30129250.399999999</v>
      </c>
      <c r="F21" s="9"/>
      <c r="G21" s="14"/>
      <c r="H21" s="10" t="s">
        <v>39</v>
      </c>
      <c r="I21" s="9"/>
      <c r="J21" s="15">
        <v>567693.07999999996</v>
      </c>
      <c r="K21" s="14"/>
      <c r="L21" s="9"/>
      <c r="M21" s="15">
        <v>4146092.36</v>
      </c>
      <c r="N21" s="14"/>
    </row>
    <row r="22" spans="1:14" s="13" customFormat="1" ht="12" customHeight="1" x14ac:dyDescent="0.25">
      <c r="A22" s="16" t="s">
        <v>71</v>
      </c>
      <c r="B22" s="17">
        <v>327114.63</v>
      </c>
      <c r="C22" s="9"/>
      <c r="D22" s="14"/>
      <c r="E22" s="17">
        <v>912493.28</v>
      </c>
      <c r="F22" s="9"/>
      <c r="G22" s="14"/>
      <c r="H22" s="10" t="s">
        <v>40</v>
      </c>
      <c r="I22" s="9"/>
      <c r="J22" s="15">
        <f>I24+I25</f>
        <v>0</v>
      </c>
      <c r="K22" s="14"/>
      <c r="L22" s="9"/>
      <c r="M22" s="15">
        <f>L24+L25</f>
        <v>0</v>
      </c>
      <c r="N22" s="14"/>
    </row>
    <row r="23" spans="1:14" s="13" customFormat="1" ht="12" customHeight="1" x14ac:dyDescent="0.25">
      <c r="A23" s="16" t="s">
        <v>90</v>
      </c>
      <c r="B23" s="17">
        <v>21320</v>
      </c>
      <c r="C23" s="9"/>
      <c r="D23" s="14"/>
      <c r="E23" s="17">
        <v>214207.77</v>
      </c>
      <c r="F23" s="9"/>
      <c r="G23" s="14"/>
      <c r="H23" s="10"/>
      <c r="I23" s="9"/>
      <c r="J23" s="15"/>
      <c r="K23" s="14"/>
      <c r="L23" s="9"/>
      <c r="M23" s="15"/>
      <c r="N23" s="14"/>
    </row>
    <row r="24" spans="1:14" s="13" customFormat="1" ht="12" customHeight="1" x14ac:dyDescent="0.25">
      <c r="A24" s="16" t="s">
        <v>88</v>
      </c>
      <c r="B24" s="17">
        <v>112397.79</v>
      </c>
      <c r="C24" s="9"/>
      <c r="D24" s="14"/>
      <c r="E24" s="17">
        <v>144325.87</v>
      </c>
      <c r="F24" s="9"/>
      <c r="G24" s="14"/>
      <c r="H24" s="18" t="s">
        <v>41</v>
      </c>
      <c r="I24" s="9">
        <v>3504645.18</v>
      </c>
      <c r="J24" s="12"/>
      <c r="K24" s="14"/>
      <c r="L24" s="9">
        <v>5689569.1399999997</v>
      </c>
      <c r="M24" s="12"/>
      <c r="N24" s="14"/>
    </row>
    <row r="25" spans="1:14" s="13" customFormat="1" ht="12" customHeight="1" x14ac:dyDescent="0.25">
      <c r="A25" s="16" t="s">
        <v>89</v>
      </c>
      <c r="B25" s="17">
        <v>896079.18</v>
      </c>
      <c r="C25" s="9"/>
      <c r="D25" s="14"/>
      <c r="E25" s="17">
        <v>665829.32999999996</v>
      </c>
      <c r="F25" s="9"/>
      <c r="G25" s="14"/>
      <c r="H25" s="18" t="s">
        <v>42</v>
      </c>
      <c r="I25" s="9">
        <v>-3504645.18</v>
      </c>
      <c r="J25" s="12"/>
      <c r="K25" s="14"/>
      <c r="L25" s="9">
        <v>-5689569.1399999997</v>
      </c>
      <c r="M25" s="12"/>
      <c r="N25" s="14"/>
    </row>
    <row r="26" spans="1:14" s="13" customFormat="1" ht="12" customHeight="1" x14ac:dyDescent="0.25">
      <c r="A26" s="5" t="s">
        <v>74</v>
      </c>
      <c r="B26" s="6"/>
      <c r="C26" s="6">
        <v>62250.65</v>
      </c>
      <c r="D26" s="14"/>
      <c r="E26" s="6"/>
      <c r="F26" s="6">
        <v>209514.96</v>
      </c>
      <c r="G26" s="14"/>
      <c r="H26" s="18" t="s">
        <v>93</v>
      </c>
      <c r="I26" s="9"/>
      <c r="J26" s="12"/>
      <c r="K26" s="14"/>
      <c r="L26" s="9"/>
      <c r="M26" s="12"/>
      <c r="N26" s="14"/>
    </row>
    <row r="27" spans="1:14" s="13" customFormat="1" ht="12" customHeight="1" x14ac:dyDescent="0.25">
      <c r="A27" s="5" t="s">
        <v>75</v>
      </c>
      <c r="B27" s="6"/>
      <c r="C27" s="6">
        <v>0</v>
      </c>
      <c r="D27" s="14"/>
      <c r="E27" s="6"/>
      <c r="F27" s="6">
        <v>0</v>
      </c>
      <c r="G27" s="14"/>
      <c r="H27" s="10" t="s">
        <v>43</v>
      </c>
      <c r="I27" s="9"/>
      <c r="J27" s="12"/>
      <c r="K27" s="8">
        <f>J31+J36</f>
        <v>5413083.0600000005</v>
      </c>
      <c r="L27" s="9"/>
      <c r="M27" s="12"/>
      <c r="N27" s="8">
        <f>M31+M36</f>
        <v>12466679.800000001</v>
      </c>
    </row>
    <row r="28" spans="1:14" s="13" customFormat="1" ht="12" customHeight="1" x14ac:dyDescent="0.25">
      <c r="A28" s="5" t="s">
        <v>83</v>
      </c>
      <c r="B28" s="6"/>
      <c r="C28" s="6">
        <f>B29+B30</f>
        <v>1635048.24</v>
      </c>
      <c r="D28" s="14"/>
      <c r="E28" s="6"/>
      <c r="F28" s="6">
        <f>E29+E30</f>
        <v>5090980.72</v>
      </c>
      <c r="G28" s="14"/>
      <c r="H28" s="10"/>
      <c r="I28" s="9"/>
      <c r="J28" s="12"/>
      <c r="K28" s="8"/>
      <c r="L28" s="9"/>
      <c r="M28" s="12"/>
      <c r="N28" s="8"/>
    </row>
    <row r="29" spans="1:14" s="13" customFormat="1" ht="12" customHeight="1" x14ac:dyDescent="0.25">
      <c r="A29" s="16" t="s">
        <v>84</v>
      </c>
      <c r="B29" s="17">
        <v>1568348.24</v>
      </c>
      <c r="C29" s="6"/>
      <c r="D29" s="14"/>
      <c r="E29" s="17">
        <v>5007850.72</v>
      </c>
      <c r="F29" s="6"/>
      <c r="G29" s="14"/>
      <c r="H29" s="10"/>
      <c r="I29" s="9"/>
      <c r="J29" s="12"/>
      <c r="K29" s="8"/>
      <c r="L29" s="9"/>
      <c r="M29" s="12"/>
      <c r="N29" s="8"/>
    </row>
    <row r="30" spans="1:14" s="13" customFormat="1" ht="12" customHeight="1" x14ac:dyDescent="0.25">
      <c r="A30" s="16" t="s">
        <v>92</v>
      </c>
      <c r="B30" s="17">
        <v>66700</v>
      </c>
      <c r="C30" s="6"/>
      <c r="D30" s="14"/>
      <c r="E30" s="17">
        <v>83130</v>
      </c>
      <c r="F30" s="6"/>
      <c r="G30" s="14"/>
      <c r="H30" s="10"/>
      <c r="I30" s="9"/>
      <c r="J30" s="12"/>
      <c r="K30" s="8"/>
      <c r="L30" s="9"/>
      <c r="M30" s="12"/>
      <c r="N30" s="8"/>
    </row>
    <row r="31" spans="1:14" s="13" customFormat="1" ht="12" customHeight="1" x14ac:dyDescent="0.25">
      <c r="A31" s="5" t="s">
        <v>14</v>
      </c>
      <c r="B31" s="17"/>
      <c r="C31" s="17"/>
      <c r="D31" s="8">
        <f>C32+C33+C35+C37+C48+C51</f>
        <v>26029952.920000002</v>
      </c>
      <c r="E31" s="17"/>
      <c r="F31" s="17"/>
      <c r="G31" s="8">
        <f>F32+F33+F35+F37+F48+F51</f>
        <v>30310752.009999998</v>
      </c>
      <c r="H31" s="10" t="s">
        <v>100</v>
      </c>
      <c r="I31" s="9"/>
      <c r="J31" s="15">
        <v>2500000</v>
      </c>
      <c r="K31" s="14"/>
      <c r="L31" s="9"/>
      <c r="M31" s="15">
        <v>7398750</v>
      </c>
      <c r="N31" s="14"/>
    </row>
    <row r="32" spans="1:14" s="13" customFormat="1" ht="12" customHeight="1" x14ac:dyDescent="0.25">
      <c r="A32" s="5" t="s">
        <v>15</v>
      </c>
      <c r="B32" s="17" t="s">
        <v>64</v>
      </c>
      <c r="C32" s="6">
        <v>0</v>
      </c>
      <c r="D32" s="14"/>
      <c r="E32" s="17" t="s">
        <v>64</v>
      </c>
      <c r="F32" s="6">
        <v>0</v>
      </c>
      <c r="G32" s="14"/>
      <c r="H32" s="10" t="s">
        <v>44</v>
      </c>
      <c r="I32" s="9"/>
      <c r="J32" s="15"/>
      <c r="K32" s="14"/>
      <c r="L32" s="9"/>
      <c r="M32" s="15"/>
      <c r="N32" s="14"/>
    </row>
    <row r="33" spans="1:14" s="13" customFormat="1" ht="12" customHeight="1" x14ac:dyDescent="0.25">
      <c r="A33" s="5" t="s">
        <v>16</v>
      </c>
      <c r="B33" s="17"/>
      <c r="C33" s="6">
        <f>B34</f>
        <v>0</v>
      </c>
      <c r="D33" s="14"/>
      <c r="E33" s="17"/>
      <c r="F33" s="6">
        <f>E34</f>
        <v>0</v>
      </c>
      <c r="G33" s="14"/>
      <c r="H33" s="18" t="s">
        <v>36</v>
      </c>
      <c r="I33" s="9"/>
      <c r="J33" s="12"/>
      <c r="K33" s="14"/>
      <c r="L33" s="9"/>
      <c r="M33" s="12"/>
      <c r="N33" s="14"/>
    </row>
    <row r="34" spans="1:14" s="13" customFormat="1" ht="12" customHeight="1" x14ac:dyDescent="0.25">
      <c r="A34" s="16" t="s">
        <v>65</v>
      </c>
      <c r="B34" s="17"/>
      <c r="C34" s="17"/>
      <c r="D34" s="14"/>
      <c r="E34" s="17"/>
      <c r="F34" s="17"/>
      <c r="G34" s="14"/>
      <c r="H34" s="10" t="s">
        <v>45</v>
      </c>
      <c r="I34" s="9"/>
      <c r="J34" s="15"/>
      <c r="K34" s="14"/>
      <c r="L34" s="9"/>
      <c r="M34" s="15"/>
      <c r="N34" s="14"/>
    </row>
    <row r="35" spans="1:14" s="13" customFormat="1" ht="12" customHeight="1" x14ac:dyDescent="0.25">
      <c r="A35" s="5" t="s">
        <v>17</v>
      </c>
      <c r="B35" s="17"/>
      <c r="C35" s="6">
        <f>B36</f>
        <v>1500000</v>
      </c>
      <c r="D35" s="14"/>
      <c r="E35" s="17"/>
      <c r="F35" s="6">
        <f>E36</f>
        <v>1500000</v>
      </c>
      <c r="G35" s="14"/>
      <c r="H35" s="10" t="s">
        <v>39</v>
      </c>
      <c r="I35" s="9"/>
      <c r="J35" s="15"/>
      <c r="K35" s="14"/>
      <c r="L35" s="9"/>
      <c r="M35" s="15"/>
      <c r="N35" s="14"/>
    </row>
    <row r="36" spans="1:14" s="13" customFormat="1" ht="12" customHeight="1" x14ac:dyDescent="0.25">
      <c r="A36" s="16" t="s">
        <v>95</v>
      </c>
      <c r="B36" s="17">
        <v>1500000</v>
      </c>
      <c r="C36" s="17"/>
      <c r="D36" s="14"/>
      <c r="E36" s="17">
        <v>1500000</v>
      </c>
      <c r="F36" s="17"/>
      <c r="G36" s="14"/>
      <c r="H36" s="10" t="s">
        <v>40</v>
      </c>
      <c r="I36" s="9"/>
      <c r="J36" s="15">
        <f>I37</f>
        <v>2913083.06</v>
      </c>
      <c r="K36" s="14"/>
      <c r="L36" s="9"/>
      <c r="M36" s="15">
        <f>L37</f>
        <v>5067929.8</v>
      </c>
      <c r="N36" s="14"/>
    </row>
    <row r="37" spans="1:14" s="13" customFormat="1" ht="12" customHeight="1" x14ac:dyDescent="0.25">
      <c r="A37" s="5" t="s">
        <v>18</v>
      </c>
      <c r="B37" s="17"/>
      <c r="C37" s="6">
        <f>B38+B39+B40+B41+B42+B43+B44+B45+B46</f>
        <v>24517283.280000001</v>
      </c>
      <c r="D37" s="14"/>
      <c r="E37" s="17"/>
      <c r="F37" s="6">
        <f>E38+E39+E40+E41+E42+E43+E44+E45+E46</f>
        <v>28798082.369999997</v>
      </c>
      <c r="G37" s="14"/>
      <c r="H37" s="18" t="s">
        <v>46</v>
      </c>
      <c r="I37" s="9">
        <v>2913083.06</v>
      </c>
      <c r="J37" s="12" t="s">
        <v>64</v>
      </c>
      <c r="K37" s="14"/>
      <c r="L37" s="9">
        <v>5067929.8</v>
      </c>
      <c r="M37" s="12" t="s">
        <v>64</v>
      </c>
      <c r="N37" s="14"/>
    </row>
    <row r="38" spans="1:14" s="13" customFormat="1" ht="12" customHeight="1" x14ac:dyDescent="0.25">
      <c r="A38" s="16" t="s">
        <v>19</v>
      </c>
      <c r="B38" s="19">
        <v>8339676.6600000001</v>
      </c>
      <c r="C38" s="17"/>
      <c r="D38" s="14"/>
      <c r="E38" s="19">
        <v>8339676.6600000001</v>
      </c>
      <c r="F38" s="17"/>
      <c r="G38" s="14"/>
      <c r="H38" s="18"/>
      <c r="I38" s="9"/>
      <c r="J38" s="12"/>
      <c r="K38" s="14"/>
      <c r="L38" s="9"/>
      <c r="M38" s="12"/>
      <c r="N38" s="14"/>
    </row>
    <row r="39" spans="1:14" s="13" customFormat="1" ht="12" customHeight="1" x14ac:dyDescent="0.25">
      <c r="A39" s="16" t="s">
        <v>20</v>
      </c>
      <c r="B39" s="19">
        <v>1482462.48</v>
      </c>
      <c r="C39" s="17"/>
      <c r="D39" s="14"/>
      <c r="E39" s="19">
        <v>1482462.48</v>
      </c>
      <c r="F39" s="17"/>
      <c r="G39" s="14"/>
      <c r="H39" s="10" t="s">
        <v>47</v>
      </c>
      <c r="I39" s="9"/>
      <c r="J39" s="12"/>
      <c r="K39" s="8">
        <f>J40+J41+J44+J51+J52+J53+J50</f>
        <v>45714865.68</v>
      </c>
      <c r="L39" s="9"/>
      <c r="M39" s="12"/>
      <c r="N39" s="8">
        <f>M40+M41+M44+M51+M52+M53+M50</f>
        <v>60750537.530000009</v>
      </c>
    </row>
    <row r="40" spans="1:14" s="13" customFormat="1" ht="12" customHeight="1" x14ac:dyDescent="0.25">
      <c r="A40" s="16" t="s">
        <v>21</v>
      </c>
      <c r="B40" s="19">
        <v>8275704.4000000004</v>
      </c>
      <c r="C40" s="17"/>
      <c r="D40" s="14"/>
      <c r="E40" s="19">
        <v>8275704.4000000004</v>
      </c>
      <c r="F40" s="17"/>
      <c r="G40" s="14"/>
      <c r="H40" s="10" t="s">
        <v>48</v>
      </c>
      <c r="I40" s="9"/>
      <c r="J40" s="15">
        <v>710775</v>
      </c>
      <c r="K40" s="14"/>
      <c r="L40" s="9"/>
      <c r="M40" s="15">
        <v>710775</v>
      </c>
      <c r="N40" s="14"/>
    </row>
    <row r="41" spans="1:14" s="13" customFormat="1" ht="12" customHeight="1" x14ac:dyDescent="0.25">
      <c r="A41" s="16" t="s">
        <v>22</v>
      </c>
      <c r="B41" s="19">
        <v>9112250.6400000006</v>
      </c>
      <c r="C41" s="17"/>
      <c r="D41" s="14"/>
      <c r="E41" s="19">
        <v>14061263.109999999</v>
      </c>
      <c r="F41" s="17"/>
      <c r="G41" s="14"/>
      <c r="H41" s="10" t="s">
        <v>68</v>
      </c>
      <c r="I41" s="9"/>
      <c r="J41" s="15">
        <v>1388206.02</v>
      </c>
      <c r="K41" s="14"/>
      <c r="L41" s="9"/>
      <c r="M41" s="15">
        <v>1388206.02</v>
      </c>
      <c r="N41" s="14"/>
    </row>
    <row r="42" spans="1:14" s="13" customFormat="1" ht="12" customHeight="1" x14ac:dyDescent="0.25">
      <c r="A42" s="16" t="s">
        <v>23</v>
      </c>
      <c r="B42" s="19">
        <v>3094642.48</v>
      </c>
      <c r="C42" s="17"/>
      <c r="D42" s="14"/>
      <c r="E42" s="19">
        <v>3132863.89</v>
      </c>
      <c r="F42" s="17"/>
      <c r="G42" s="14"/>
      <c r="H42" s="10" t="s">
        <v>49</v>
      </c>
      <c r="I42" s="9"/>
      <c r="J42" s="15"/>
      <c r="K42" s="14"/>
      <c r="L42" s="9"/>
      <c r="M42" s="15"/>
      <c r="N42" s="14"/>
    </row>
    <row r="43" spans="1:14" s="13" customFormat="1" ht="12" customHeight="1" x14ac:dyDescent="0.25">
      <c r="A43" s="16" t="s">
        <v>24</v>
      </c>
      <c r="B43" s="19">
        <v>914376.04</v>
      </c>
      <c r="C43" s="17"/>
      <c r="D43" s="14"/>
      <c r="E43" s="19">
        <v>1091426.3400000001</v>
      </c>
      <c r="F43" s="17"/>
      <c r="G43" s="14"/>
      <c r="H43" s="10" t="s">
        <v>50</v>
      </c>
      <c r="I43" s="9"/>
      <c r="J43" s="15"/>
      <c r="K43" s="14"/>
      <c r="L43" s="9"/>
      <c r="M43" s="15"/>
      <c r="N43" s="14"/>
    </row>
    <row r="44" spans="1:14" s="13" customFormat="1" ht="12" customHeight="1" x14ac:dyDescent="0.25">
      <c r="A44" s="16" t="s">
        <v>25</v>
      </c>
      <c r="B44" s="19">
        <v>1770061.65</v>
      </c>
      <c r="C44" s="17"/>
      <c r="D44" s="14"/>
      <c r="E44" s="19">
        <v>1769190.62</v>
      </c>
      <c r="F44" s="17"/>
      <c r="G44" s="14"/>
      <c r="H44" s="10" t="s">
        <v>51</v>
      </c>
      <c r="I44" s="9"/>
      <c r="J44" s="15">
        <f>I45+I46+I47+I48+I50+I49+I50</f>
        <v>32311613.829999998</v>
      </c>
      <c r="K44" s="14"/>
      <c r="L44" s="9"/>
      <c r="M44" s="15">
        <f>L45+L46+L47+L48+L50+L49+L50</f>
        <v>38931431.439999998</v>
      </c>
      <c r="N44" s="14"/>
    </row>
    <row r="45" spans="1:14" s="13" customFormat="1" ht="12" customHeight="1" x14ac:dyDescent="0.25">
      <c r="A45" s="16" t="s">
        <v>26</v>
      </c>
      <c r="B45" s="19">
        <v>-9822328.5299999993</v>
      </c>
      <c r="C45" s="17"/>
      <c r="D45" s="14"/>
      <c r="E45" s="19">
        <v>-11894750.300000001</v>
      </c>
      <c r="F45" s="17"/>
      <c r="G45" s="14"/>
      <c r="H45" s="18" t="s">
        <v>52</v>
      </c>
      <c r="I45" s="7">
        <v>152200</v>
      </c>
      <c r="J45" s="12"/>
      <c r="K45" s="14"/>
      <c r="L45" s="7">
        <v>152200</v>
      </c>
      <c r="M45" s="12"/>
      <c r="N45" s="14"/>
    </row>
    <row r="46" spans="1:14" s="13" customFormat="1" ht="12" customHeight="1" x14ac:dyDescent="0.25">
      <c r="A46" s="16" t="s">
        <v>27</v>
      </c>
      <c r="B46" s="19">
        <v>1350437.46</v>
      </c>
      <c r="C46" s="17"/>
      <c r="D46" s="14"/>
      <c r="E46" s="19">
        <v>2540245.17</v>
      </c>
      <c r="F46" s="17"/>
      <c r="G46" s="14"/>
      <c r="H46" s="18" t="s">
        <v>53</v>
      </c>
      <c r="I46" s="7">
        <v>2849288.08</v>
      </c>
      <c r="J46" s="12"/>
      <c r="K46" s="14"/>
      <c r="L46" s="7">
        <v>3451105.69</v>
      </c>
      <c r="M46" s="12"/>
      <c r="N46" s="14"/>
    </row>
    <row r="47" spans="1:14" s="13" customFormat="1" ht="12" customHeight="1" x14ac:dyDescent="0.25">
      <c r="A47" s="16" t="s">
        <v>66</v>
      </c>
      <c r="B47" s="17"/>
      <c r="C47" s="17"/>
      <c r="D47" s="14"/>
      <c r="E47" s="17"/>
      <c r="F47" s="17"/>
      <c r="G47" s="14"/>
      <c r="H47" s="18" t="s">
        <v>54</v>
      </c>
      <c r="I47" s="7">
        <v>0</v>
      </c>
      <c r="J47" s="12"/>
      <c r="K47" s="14"/>
      <c r="L47" s="7">
        <v>0</v>
      </c>
      <c r="M47" s="12"/>
      <c r="N47" s="14"/>
    </row>
    <row r="48" spans="1:14" s="13" customFormat="1" ht="12" customHeight="1" x14ac:dyDescent="0.25">
      <c r="A48" s="5" t="s">
        <v>28</v>
      </c>
      <c r="B48" s="17"/>
      <c r="C48" s="6">
        <f>B49</f>
        <v>12669.64</v>
      </c>
      <c r="D48" s="14"/>
      <c r="E48" s="17"/>
      <c r="F48" s="6">
        <f>E49</f>
        <v>12669.64</v>
      </c>
      <c r="G48" s="14"/>
      <c r="H48" s="18" t="s">
        <v>55</v>
      </c>
      <c r="I48" s="7">
        <v>29310125.75</v>
      </c>
      <c r="J48" s="12"/>
      <c r="K48" s="14"/>
      <c r="L48" s="7">
        <v>35328125.75</v>
      </c>
      <c r="M48" s="12"/>
      <c r="N48" s="14"/>
    </row>
    <row r="49" spans="1:14" s="13" customFormat="1" ht="12" customHeight="1" x14ac:dyDescent="0.25">
      <c r="A49" s="16" t="s">
        <v>82</v>
      </c>
      <c r="B49" s="17">
        <v>12669.64</v>
      </c>
      <c r="C49" s="17"/>
      <c r="D49" s="14"/>
      <c r="E49" s="17">
        <v>12669.64</v>
      </c>
      <c r="F49" s="17"/>
      <c r="G49" s="14"/>
      <c r="H49" s="18" t="s">
        <v>80</v>
      </c>
      <c r="I49" s="7">
        <v>0</v>
      </c>
      <c r="J49" s="12"/>
      <c r="K49" s="14"/>
      <c r="L49" s="7">
        <v>0</v>
      </c>
      <c r="M49" s="12"/>
      <c r="N49" s="14"/>
    </row>
    <row r="50" spans="1:14" s="13" customFormat="1" ht="12" customHeight="1" x14ac:dyDescent="0.25">
      <c r="A50" s="16" t="s">
        <v>67</v>
      </c>
      <c r="B50" s="17"/>
      <c r="C50" s="17"/>
      <c r="D50" s="14"/>
      <c r="E50" s="17"/>
      <c r="F50" s="17"/>
      <c r="G50" s="14"/>
      <c r="H50" s="18" t="s">
        <v>81</v>
      </c>
      <c r="I50" s="9"/>
      <c r="J50" s="15">
        <v>1822873.62</v>
      </c>
      <c r="K50" s="14"/>
      <c r="L50" s="9"/>
      <c r="M50" s="15">
        <v>1979174.77</v>
      </c>
      <c r="N50" s="14"/>
    </row>
    <row r="51" spans="1:14" s="13" customFormat="1" ht="12" customHeight="1" x14ac:dyDescent="0.25">
      <c r="A51" s="5" t="s">
        <v>29</v>
      </c>
      <c r="B51" s="20"/>
      <c r="C51" s="6">
        <v>0</v>
      </c>
      <c r="D51" s="14"/>
      <c r="E51" s="20"/>
      <c r="F51" s="6">
        <v>0</v>
      </c>
      <c r="G51" s="14"/>
      <c r="H51" s="10" t="s">
        <v>56</v>
      </c>
      <c r="I51" s="9"/>
      <c r="J51" s="15">
        <v>9481397.2100000009</v>
      </c>
      <c r="K51" s="14"/>
      <c r="L51" s="9"/>
      <c r="M51" s="15">
        <v>17740950.300000001</v>
      </c>
      <c r="N51" s="14"/>
    </row>
    <row r="52" spans="1:14" s="13" customFormat="1" ht="12" customHeight="1" x14ac:dyDescent="0.25">
      <c r="A52" s="5"/>
      <c r="B52" s="17"/>
      <c r="C52" s="17"/>
      <c r="D52" s="14"/>
      <c r="E52" s="17"/>
      <c r="F52" s="17"/>
      <c r="G52" s="14"/>
      <c r="H52" s="10" t="s">
        <v>57</v>
      </c>
      <c r="I52" s="9"/>
      <c r="J52" s="21">
        <v>0</v>
      </c>
      <c r="K52" s="14"/>
      <c r="L52" s="9"/>
      <c r="M52" s="21">
        <v>0</v>
      </c>
      <c r="N52" s="14"/>
    </row>
    <row r="53" spans="1:14" s="13" customFormat="1" ht="12" customHeight="1" x14ac:dyDescent="0.25">
      <c r="A53" s="5"/>
      <c r="B53" s="17"/>
      <c r="C53" s="17"/>
      <c r="D53" s="14"/>
      <c r="E53" s="17"/>
      <c r="F53" s="17"/>
      <c r="G53" s="14"/>
      <c r="H53" s="10" t="s">
        <v>58</v>
      </c>
      <c r="I53" s="9"/>
      <c r="J53" s="15">
        <v>0</v>
      </c>
      <c r="K53" s="14"/>
      <c r="L53" s="9"/>
      <c r="M53" s="15">
        <v>0</v>
      </c>
      <c r="N53" s="14"/>
    </row>
    <row r="54" spans="1:14" s="13" customFormat="1" ht="12" customHeight="1" x14ac:dyDescent="0.25">
      <c r="A54" s="5"/>
      <c r="B54" s="17"/>
      <c r="C54" s="17"/>
      <c r="D54" s="14"/>
      <c r="E54" s="17"/>
      <c r="F54" s="17"/>
      <c r="G54" s="14"/>
      <c r="H54" s="18" t="s">
        <v>69</v>
      </c>
      <c r="I54" s="9"/>
      <c r="J54" s="15"/>
      <c r="K54" s="14"/>
      <c r="L54" s="9"/>
      <c r="M54" s="15"/>
      <c r="N54" s="14"/>
    </row>
    <row r="55" spans="1:14" s="13" customFormat="1" ht="12" customHeight="1" thickBot="1" x14ac:dyDescent="0.3">
      <c r="A55" s="5"/>
      <c r="B55" s="17"/>
      <c r="C55" s="17"/>
      <c r="D55" s="14"/>
      <c r="E55" s="17"/>
      <c r="F55" s="17"/>
      <c r="G55" s="14"/>
      <c r="H55" s="18" t="s">
        <v>70</v>
      </c>
      <c r="I55" s="9"/>
      <c r="J55" s="12"/>
      <c r="K55" s="14"/>
      <c r="L55" s="9"/>
      <c r="M55" s="12"/>
      <c r="N55" s="14"/>
    </row>
    <row r="56" spans="1:14" s="30" customFormat="1" ht="20.25" customHeight="1" thickBot="1" x14ac:dyDescent="0.25">
      <c r="A56" s="22" t="s">
        <v>30</v>
      </c>
      <c r="B56" s="23"/>
      <c r="C56" s="23"/>
      <c r="D56" s="24">
        <f>D7+D31</f>
        <v>64607388.700000003</v>
      </c>
      <c r="E56" s="25"/>
      <c r="F56" s="23"/>
      <c r="G56" s="24">
        <f>G31+G7</f>
        <v>97348274.439999998</v>
      </c>
      <c r="H56" s="26" t="s">
        <v>59</v>
      </c>
      <c r="I56" s="27"/>
      <c r="J56" s="27"/>
      <c r="K56" s="28">
        <f>K39+K27+K7</f>
        <v>64607388.700000003</v>
      </c>
      <c r="L56" s="29"/>
      <c r="M56" s="27"/>
      <c r="N56" s="28">
        <f>N39+N27+N7</f>
        <v>97348274.440000013</v>
      </c>
    </row>
    <row r="57" spans="1:14" s="13" customFormat="1" x14ac:dyDescent="0.25">
      <c r="A57" s="2"/>
      <c r="B57" s="31"/>
      <c r="C57" s="32" t="s">
        <v>60</v>
      </c>
      <c r="D57" s="33"/>
      <c r="E57" s="32" t="s">
        <v>62</v>
      </c>
      <c r="F57" s="33"/>
      <c r="G57" s="42"/>
      <c r="H57" s="42"/>
      <c r="I57" s="34"/>
      <c r="J57" s="34"/>
      <c r="K57" s="35"/>
      <c r="L57" s="35"/>
      <c r="M57" s="35"/>
      <c r="N57" s="35"/>
    </row>
    <row r="58" spans="1:14" s="13" customFormat="1" x14ac:dyDescent="0.25">
      <c r="A58" s="2"/>
      <c r="B58" s="36"/>
      <c r="C58" s="36"/>
      <c r="D58" s="36"/>
      <c r="E58" s="36"/>
      <c r="F58" s="36"/>
      <c r="G58" s="39"/>
      <c r="H58" s="40"/>
      <c r="I58" s="2"/>
      <c r="J58" s="2"/>
    </row>
    <row r="59" spans="1:14" s="35" customFormat="1" x14ac:dyDescent="0.25">
      <c r="A59" s="2"/>
      <c r="B59" s="36"/>
      <c r="C59" s="36" t="s">
        <v>61</v>
      </c>
      <c r="D59" s="36"/>
      <c r="E59" s="36" t="s">
        <v>63</v>
      </c>
      <c r="F59" s="36"/>
      <c r="G59" s="33"/>
      <c r="H59" s="41"/>
      <c r="I59" s="2"/>
      <c r="J59" s="2"/>
      <c r="K59" s="13"/>
      <c r="L59" s="13"/>
      <c r="M59" s="13"/>
      <c r="N59" s="13"/>
    </row>
    <row r="60" spans="1:14" s="13" customFormat="1" x14ac:dyDescent="0.25">
      <c r="A60" s="2"/>
      <c r="B60" s="36"/>
      <c r="C60" s="36"/>
      <c r="D60" s="36"/>
      <c r="E60" s="36"/>
      <c r="F60" s="36"/>
      <c r="G60" s="39"/>
      <c r="H60" s="40"/>
      <c r="I60" s="2"/>
      <c r="J60" s="2"/>
    </row>
    <row r="61" spans="1:14" s="13" customFormat="1" x14ac:dyDescent="0.25">
      <c r="A61" s="2"/>
      <c r="B61" s="36"/>
      <c r="C61" s="36"/>
      <c r="D61" s="36"/>
      <c r="E61" s="36"/>
      <c r="F61" s="36"/>
      <c r="G61" s="39"/>
      <c r="H61" s="40"/>
      <c r="I61" s="2"/>
      <c r="J61" s="2"/>
    </row>
    <row r="62" spans="1:14" s="13" customFormat="1" x14ac:dyDescent="0.25">
      <c r="A62" s="2"/>
      <c r="B62" s="36"/>
      <c r="C62" s="36"/>
      <c r="D62" s="36"/>
      <c r="E62" s="36"/>
      <c r="F62" s="36"/>
      <c r="G62" s="36"/>
      <c r="H62" s="2"/>
      <c r="I62" s="2"/>
      <c r="J62" s="2"/>
    </row>
    <row r="63" spans="1:14" x14ac:dyDescent="0.25">
      <c r="A63" s="2"/>
      <c r="B63" s="36"/>
      <c r="C63" s="36"/>
      <c r="D63" s="36"/>
      <c r="E63" s="36"/>
      <c r="F63" s="36"/>
      <c r="G63" s="36"/>
    </row>
    <row r="64" spans="1:14" x14ac:dyDescent="0.25">
      <c r="A64" s="2"/>
      <c r="B64" s="36"/>
      <c r="C64" s="36"/>
      <c r="D64" s="36"/>
      <c r="E64" s="36"/>
      <c r="F64" s="36"/>
      <c r="G64" s="36"/>
    </row>
    <row r="65" spans="1:7" x14ac:dyDescent="0.25">
      <c r="A65" s="2"/>
      <c r="B65" s="36"/>
      <c r="C65" s="36"/>
      <c r="D65" s="36"/>
      <c r="E65" s="36"/>
      <c r="F65" s="36"/>
      <c r="G65" s="36"/>
    </row>
    <row r="66" spans="1:7" x14ac:dyDescent="0.25">
      <c r="A66" s="2"/>
      <c r="B66" s="36"/>
      <c r="C66" s="36"/>
      <c r="D66" s="36"/>
      <c r="E66" s="36"/>
      <c r="F66" s="36"/>
      <c r="G66" s="36"/>
    </row>
    <row r="67" spans="1:7" x14ac:dyDescent="0.25">
      <c r="A67" s="2"/>
      <c r="B67" s="36"/>
      <c r="C67" s="36"/>
      <c r="D67" s="36"/>
      <c r="E67" s="36"/>
      <c r="F67" s="36"/>
      <c r="G67" s="36"/>
    </row>
    <row r="68" spans="1:7" x14ac:dyDescent="0.25">
      <c r="A68" s="2"/>
      <c r="B68" s="36"/>
      <c r="C68" s="36"/>
      <c r="D68" s="36"/>
      <c r="E68" s="36"/>
      <c r="F68" s="36"/>
      <c r="G68" s="36"/>
    </row>
    <row r="69" spans="1:7" x14ac:dyDescent="0.25">
      <c r="A69" s="2"/>
      <c r="B69" s="36"/>
      <c r="C69" s="36"/>
      <c r="D69" s="36"/>
      <c r="E69" s="36"/>
      <c r="F69" s="36"/>
      <c r="G69" s="36"/>
    </row>
    <row r="70" spans="1:7" x14ac:dyDescent="0.25">
      <c r="A70" s="2"/>
      <c r="B70" s="36"/>
      <c r="C70" s="36"/>
      <c r="D70" s="36"/>
      <c r="E70" s="36"/>
      <c r="F70" s="36"/>
      <c r="G70" s="36"/>
    </row>
    <row r="71" spans="1:7" x14ac:dyDescent="0.25">
      <c r="A71" s="2"/>
      <c r="B71" s="36"/>
      <c r="C71" s="36"/>
      <c r="D71" s="36"/>
      <c r="E71" s="36"/>
      <c r="F71" s="36"/>
      <c r="G71" s="36"/>
    </row>
    <row r="72" spans="1:7" x14ac:dyDescent="0.25">
      <c r="A72" s="2"/>
      <c r="B72" s="36"/>
      <c r="C72" s="36"/>
      <c r="D72" s="36"/>
      <c r="E72" s="36"/>
      <c r="F72" s="36"/>
      <c r="G72" s="36"/>
    </row>
    <row r="73" spans="1:7" x14ac:dyDescent="0.25">
      <c r="A73" s="2"/>
      <c r="B73" s="36"/>
      <c r="C73" s="36"/>
      <c r="D73" s="36"/>
      <c r="E73" s="36"/>
      <c r="F73" s="36"/>
      <c r="G73" s="36"/>
    </row>
    <row r="74" spans="1:7" x14ac:dyDescent="0.25">
      <c r="A74" s="2"/>
      <c r="B74" s="36"/>
      <c r="C74" s="36"/>
      <c r="D74" s="36"/>
      <c r="E74" s="36"/>
      <c r="F74" s="36"/>
      <c r="G74" s="36"/>
    </row>
    <row r="75" spans="1:7" x14ac:dyDescent="0.25">
      <c r="A75" s="2"/>
      <c r="B75" s="36"/>
      <c r="C75" s="36"/>
      <c r="D75" s="36"/>
      <c r="E75" s="36"/>
      <c r="F75" s="36"/>
      <c r="G75" s="36"/>
    </row>
    <row r="76" spans="1:7" x14ac:dyDescent="0.25">
      <c r="A76" s="2"/>
      <c r="B76" s="36"/>
      <c r="C76" s="36"/>
      <c r="D76" s="36"/>
      <c r="E76" s="36"/>
      <c r="F76" s="36"/>
      <c r="G76" s="36"/>
    </row>
    <row r="77" spans="1:7" x14ac:dyDescent="0.25">
      <c r="A77" s="2"/>
      <c r="B77" s="36"/>
      <c r="C77" s="36"/>
      <c r="D77" s="36"/>
      <c r="E77" s="36"/>
      <c r="F77" s="36"/>
      <c r="G77" s="36"/>
    </row>
    <row r="78" spans="1:7" x14ac:dyDescent="0.25">
      <c r="A78" s="2"/>
      <c r="B78" s="36"/>
      <c r="C78" s="36"/>
      <c r="D78" s="36"/>
      <c r="E78" s="36"/>
      <c r="F78" s="36"/>
      <c r="G78" s="36"/>
    </row>
    <row r="79" spans="1:7" x14ac:dyDescent="0.25">
      <c r="A79" s="2"/>
      <c r="B79" s="36"/>
      <c r="C79" s="36"/>
      <c r="D79" s="36"/>
      <c r="E79" s="36"/>
      <c r="F79" s="36"/>
      <c r="G79" s="36"/>
    </row>
    <row r="80" spans="1:7" x14ac:dyDescent="0.25">
      <c r="A80" s="2"/>
      <c r="B80" s="36"/>
      <c r="C80" s="36"/>
      <c r="D80" s="36"/>
      <c r="E80" s="36"/>
      <c r="F80" s="36"/>
      <c r="G80" s="36"/>
    </row>
    <row r="81" spans="1:7" x14ac:dyDescent="0.25">
      <c r="A81" s="2"/>
      <c r="B81" s="36"/>
      <c r="C81" s="36"/>
      <c r="D81" s="36"/>
      <c r="E81" s="36"/>
      <c r="F81" s="36"/>
      <c r="G81" s="36"/>
    </row>
    <row r="82" spans="1:7" x14ac:dyDescent="0.25">
      <c r="A82" s="2"/>
      <c r="B82" s="36"/>
      <c r="C82" s="36"/>
      <c r="D82" s="36"/>
      <c r="E82" s="36"/>
      <c r="F82" s="36"/>
      <c r="G82" s="36"/>
    </row>
    <row r="83" spans="1:7" x14ac:dyDescent="0.25">
      <c r="A83" s="2"/>
      <c r="B83" s="36"/>
      <c r="C83" s="36"/>
      <c r="D83" s="36"/>
      <c r="E83" s="36"/>
      <c r="F83" s="36"/>
      <c r="G83" s="36"/>
    </row>
    <row r="84" spans="1:7" x14ac:dyDescent="0.25">
      <c r="A84" s="2"/>
      <c r="B84" s="36"/>
      <c r="C84" s="36"/>
      <c r="D84" s="36"/>
      <c r="E84" s="36"/>
      <c r="F84" s="36"/>
      <c r="G84" s="36"/>
    </row>
    <row r="85" spans="1:7" x14ac:dyDescent="0.25">
      <c r="A85" s="2"/>
      <c r="B85" s="36"/>
      <c r="C85" s="36"/>
      <c r="D85" s="36"/>
      <c r="E85" s="36"/>
      <c r="F85" s="36"/>
      <c r="G85" s="36"/>
    </row>
    <row r="86" spans="1:7" x14ac:dyDescent="0.25">
      <c r="A86" s="2"/>
      <c r="B86" s="36"/>
      <c r="C86" s="36"/>
      <c r="D86" s="36"/>
      <c r="E86" s="36"/>
      <c r="F86" s="36"/>
      <c r="G86" s="36"/>
    </row>
    <row r="87" spans="1:7" x14ac:dyDescent="0.25">
      <c r="A87" s="2"/>
      <c r="B87" s="36"/>
      <c r="C87" s="36"/>
      <c r="D87" s="36"/>
      <c r="E87" s="36"/>
      <c r="F87" s="36"/>
      <c r="G87" s="36"/>
    </row>
    <row r="88" spans="1:7" x14ac:dyDescent="0.25">
      <c r="A88" s="2"/>
      <c r="B88" s="36"/>
      <c r="C88" s="36"/>
      <c r="D88" s="36"/>
      <c r="E88" s="36"/>
      <c r="F88" s="36"/>
      <c r="G88" s="36"/>
    </row>
    <row r="89" spans="1:7" x14ac:dyDescent="0.25">
      <c r="A89" s="2"/>
      <c r="B89" s="36"/>
      <c r="C89" s="36"/>
      <c r="D89" s="36"/>
      <c r="E89" s="36"/>
      <c r="F89" s="36"/>
      <c r="G89" s="36"/>
    </row>
    <row r="90" spans="1:7" x14ac:dyDescent="0.25">
      <c r="A90" s="2"/>
      <c r="B90" s="36"/>
      <c r="C90" s="36"/>
      <c r="D90" s="36"/>
      <c r="E90" s="36"/>
      <c r="F90" s="36"/>
      <c r="G90" s="36"/>
    </row>
    <row r="91" spans="1:7" x14ac:dyDescent="0.25">
      <c r="A91" s="2"/>
      <c r="B91" s="36"/>
      <c r="C91" s="36"/>
      <c r="D91" s="36"/>
      <c r="E91" s="36"/>
      <c r="F91" s="36"/>
      <c r="G91" s="36"/>
    </row>
    <row r="92" spans="1:7" x14ac:dyDescent="0.25">
      <c r="A92" s="2"/>
      <c r="B92" s="36"/>
      <c r="C92" s="36"/>
      <c r="D92" s="36"/>
      <c r="E92" s="36"/>
      <c r="F92" s="36"/>
      <c r="G92" s="36"/>
    </row>
    <row r="93" spans="1:7" x14ac:dyDescent="0.25">
      <c r="A93" s="2"/>
      <c r="B93" s="36"/>
      <c r="C93" s="36"/>
      <c r="D93" s="36"/>
      <c r="E93" s="36"/>
      <c r="F93" s="36"/>
      <c r="G93" s="36"/>
    </row>
    <row r="94" spans="1:7" x14ac:dyDescent="0.25">
      <c r="A94" s="2"/>
      <c r="B94" s="36"/>
      <c r="C94" s="36"/>
      <c r="D94" s="36"/>
      <c r="E94" s="36"/>
      <c r="F94" s="36"/>
      <c r="G94" s="36"/>
    </row>
    <row r="95" spans="1:7" x14ac:dyDescent="0.25">
      <c r="A95" s="2"/>
      <c r="B95" s="36"/>
      <c r="C95" s="36"/>
      <c r="D95" s="36"/>
      <c r="E95" s="36"/>
      <c r="F95" s="36"/>
      <c r="G95" s="36"/>
    </row>
    <row r="96" spans="1:7" ht="12.75" customHeight="1" x14ac:dyDescent="0.25">
      <c r="A96" s="2"/>
      <c r="B96" s="36"/>
      <c r="C96" s="36"/>
      <c r="D96" s="36"/>
      <c r="E96" s="36"/>
      <c r="F96" s="36"/>
      <c r="G96" s="36"/>
    </row>
    <row r="97" spans="1:7" x14ac:dyDescent="0.25">
      <c r="A97" s="2"/>
      <c r="B97" s="36"/>
      <c r="C97" s="36"/>
      <c r="D97" s="36"/>
      <c r="E97" s="36"/>
      <c r="F97" s="36"/>
      <c r="G97" s="36"/>
    </row>
    <row r="98" spans="1:7" x14ac:dyDescent="0.25">
      <c r="A98" s="2"/>
      <c r="B98" s="36"/>
      <c r="C98" s="36"/>
      <c r="D98" s="36"/>
      <c r="E98" s="36"/>
      <c r="F98" s="36"/>
      <c r="G98" s="36"/>
    </row>
    <row r="99" spans="1:7" x14ac:dyDescent="0.25">
      <c r="A99" s="2"/>
      <c r="B99" s="36"/>
      <c r="C99" s="36"/>
      <c r="D99" s="36"/>
      <c r="E99" s="36"/>
      <c r="F99" s="36"/>
      <c r="G99" s="36"/>
    </row>
    <row r="100" spans="1:7" x14ac:dyDescent="0.25">
      <c r="A100" s="2"/>
      <c r="B100" s="36"/>
      <c r="C100" s="36"/>
      <c r="D100" s="36"/>
      <c r="E100" s="36"/>
      <c r="F100" s="36"/>
      <c r="G100" s="36"/>
    </row>
    <row r="101" spans="1:7" x14ac:dyDescent="0.25">
      <c r="A101" s="2"/>
      <c r="B101" s="36"/>
      <c r="C101" s="36"/>
      <c r="D101" s="36"/>
      <c r="E101" s="36"/>
      <c r="F101" s="36"/>
      <c r="G101" s="36"/>
    </row>
    <row r="102" spans="1:7" x14ac:dyDescent="0.25">
      <c r="A102" s="2"/>
      <c r="B102" s="36"/>
      <c r="C102" s="36"/>
      <c r="D102" s="36"/>
      <c r="E102" s="36"/>
      <c r="F102" s="36"/>
      <c r="G102" s="36"/>
    </row>
    <row r="103" spans="1:7" x14ac:dyDescent="0.25">
      <c r="A103" s="2"/>
      <c r="B103" s="36"/>
      <c r="C103" s="36"/>
      <c r="D103" s="36"/>
      <c r="E103" s="36"/>
      <c r="F103" s="36"/>
      <c r="G103" s="36"/>
    </row>
    <row r="104" spans="1:7" x14ac:dyDescent="0.25">
      <c r="A104" s="2"/>
      <c r="B104" s="36"/>
      <c r="C104" s="36"/>
      <c r="D104" s="36"/>
      <c r="E104" s="36"/>
      <c r="F104" s="36"/>
      <c r="G104" s="36"/>
    </row>
    <row r="105" spans="1:7" x14ac:dyDescent="0.25">
      <c r="A105" s="2"/>
      <c r="B105" s="36"/>
      <c r="C105" s="36"/>
      <c r="D105" s="36"/>
      <c r="E105" s="36"/>
      <c r="F105" s="36"/>
      <c r="G105" s="36"/>
    </row>
    <row r="106" spans="1:7" x14ac:dyDescent="0.25">
      <c r="A106" s="2"/>
      <c r="B106" s="36"/>
      <c r="C106" s="36"/>
      <c r="D106" s="36"/>
      <c r="E106" s="36"/>
      <c r="F106" s="36"/>
      <c r="G106" s="36"/>
    </row>
    <row r="107" spans="1:7" x14ac:dyDescent="0.25">
      <c r="A107" s="2"/>
      <c r="B107" s="36"/>
      <c r="C107" s="36"/>
      <c r="D107" s="36"/>
      <c r="E107" s="36"/>
      <c r="F107" s="36"/>
      <c r="G107" s="36"/>
    </row>
    <row r="108" spans="1:7" x14ac:dyDescent="0.25">
      <c r="A108" s="2"/>
      <c r="B108" s="36"/>
      <c r="C108" s="36"/>
      <c r="D108" s="36"/>
      <c r="E108" s="36"/>
      <c r="F108" s="36"/>
      <c r="G108" s="36"/>
    </row>
    <row r="109" spans="1:7" x14ac:dyDescent="0.25">
      <c r="A109" s="2"/>
      <c r="B109" s="36"/>
      <c r="C109" s="36"/>
      <c r="D109" s="36"/>
      <c r="E109" s="36"/>
      <c r="F109" s="36"/>
      <c r="G109" s="36"/>
    </row>
    <row r="110" spans="1:7" x14ac:dyDescent="0.25">
      <c r="A110" s="2"/>
      <c r="B110" s="36"/>
      <c r="C110" s="36"/>
      <c r="D110" s="36"/>
      <c r="E110" s="36"/>
      <c r="F110" s="36"/>
      <c r="G110" s="36"/>
    </row>
    <row r="111" spans="1:7" x14ac:dyDescent="0.25">
      <c r="A111" s="2"/>
      <c r="B111" s="36"/>
      <c r="C111" s="36"/>
      <c r="D111" s="36"/>
      <c r="E111" s="36"/>
      <c r="F111" s="36"/>
      <c r="G111" s="36"/>
    </row>
    <row r="112" spans="1:7" x14ac:dyDescent="0.25">
      <c r="A112" s="2"/>
      <c r="B112" s="36"/>
      <c r="C112" s="36"/>
      <c r="D112" s="36"/>
      <c r="E112" s="36"/>
      <c r="F112" s="36"/>
      <c r="G112" s="36"/>
    </row>
    <row r="113" spans="1:7" x14ac:dyDescent="0.25">
      <c r="A113" s="2"/>
      <c r="B113" s="36"/>
      <c r="C113" s="36"/>
      <c r="D113" s="36"/>
      <c r="E113" s="36"/>
      <c r="F113" s="36"/>
      <c r="G113" s="36"/>
    </row>
    <row r="114" spans="1:7" x14ac:dyDescent="0.25">
      <c r="A114" s="2"/>
      <c r="B114" s="36"/>
      <c r="C114" s="36"/>
      <c r="D114" s="36"/>
      <c r="E114" s="36"/>
      <c r="F114" s="36"/>
      <c r="G114" s="36"/>
    </row>
    <row r="115" spans="1:7" x14ac:dyDescent="0.25">
      <c r="A115" s="2"/>
      <c r="B115" s="36"/>
      <c r="C115" s="36"/>
      <c r="D115" s="36"/>
      <c r="E115" s="36"/>
      <c r="F115" s="36"/>
      <c r="G115" s="36"/>
    </row>
    <row r="116" spans="1:7" x14ac:dyDescent="0.25">
      <c r="A116" s="2"/>
      <c r="B116" s="36"/>
      <c r="C116" s="36"/>
      <c r="D116" s="36"/>
      <c r="E116" s="36"/>
      <c r="F116" s="36"/>
      <c r="G116" s="36"/>
    </row>
    <row r="117" spans="1:7" x14ac:dyDescent="0.25">
      <c r="A117" s="2"/>
      <c r="B117" s="36"/>
      <c r="C117" s="36"/>
      <c r="D117" s="36"/>
      <c r="E117" s="36"/>
      <c r="F117" s="36"/>
      <c r="G117" s="36"/>
    </row>
    <row r="118" spans="1:7" x14ac:dyDescent="0.25">
      <c r="A118" s="2"/>
      <c r="B118" s="36"/>
      <c r="C118" s="36"/>
      <c r="D118" s="36"/>
      <c r="E118" s="36"/>
      <c r="F118" s="36"/>
      <c r="G118" s="36"/>
    </row>
    <row r="119" spans="1:7" x14ac:dyDescent="0.25">
      <c r="A119" s="2"/>
      <c r="B119" s="36"/>
      <c r="C119" s="36"/>
      <c r="D119" s="36"/>
      <c r="E119" s="36"/>
      <c r="F119" s="36"/>
      <c r="G119" s="36"/>
    </row>
    <row r="120" spans="1:7" x14ac:dyDescent="0.25">
      <c r="A120" s="2"/>
      <c r="B120" s="36"/>
      <c r="C120" s="36"/>
      <c r="D120" s="36"/>
      <c r="E120" s="36"/>
      <c r="F120" s="36"/>
      <c r="G120" s="36"/>
    </row>
    <row r="121" spans="1:7" x14ac:dyDescent="0.25">
      <c r="A121" s="2"/>
      <c r="B121" s="36"/>
      <c r="C121" s="36"/>
      <c r="D121" s="36"/>
      <c r="E121" s="36"/>
      <c r="F121" s="36"/>
      <c r="G121" s="36"/>
    </row>
    <row r="122" spans="1:7" x14ac:dyDescent="0.25">
      <c r="A122" s="2"/>
      <c r="B122" s="36"/>
      <c r="C122" s="36"/>
      <c r="D122" s="36"/>
      <c r="E122" s="36"/>
      <c r="F122" s="36"/>
      <c r="G122" s="36"/>
    </row>
    <row r="123" spans="1:7" x14ac:dyDescent="0.25">
      <c r="A123" s="2"/>
      <c r="B123" s="36"/>
      <c r="C123" s="36"/>
      <c r="D123" s="36"/>
      <c r="E123" s="36"/>
      <c r="F123" s="36"/>
      <c r="G123" s="36"/>
    </row>
    <row r="124" spans="1:7" x14ac:dyDescent="0.25">
      <c r="A124" s="2"/>
      <c r="B124" s="36"/>
      <c r="C124" s="36"/>
      <c r="D124" s="36"/>
      <c r="E124" s="36"/>
      <c r="F124" s="36"/>
      <c r="G124" s="36"/>
    </row>
    <row r="125" spans="1:7" x14ac:dyDescent="0.25">
      <c r="A125" s="2"/>
      <c r="B125" s="36"/>
      <c r="C125" s="36"/>
      <c r="D125" s="36"/>
      <c r="E125" s="36"/>
      <c r="F125" s="36"/>
      <c r="G125" s="36"/>
    </row>
    <row r="126" spans="1:7" x14ac:dyDescent="0.25">
      <c r="A126" s="2"/>
      <c r="B126" s="36"/>
      <c r="C126" s="36"/>
      <c r="D126" s="36"/>
      <c r="E126" s="36"/>
      <c r="F126" s="36"/>
      <c r="G126" s="36"/>
    </row>
    <row r="127" spans="1:7" x14ac:dyDescent="0.25">
      <c r="A127" s="2"/>
      <c r="B127" s="36"/>
      <c r="C127" s="36"/>
      <c r="D127" s="36"/>
      <c r="E127" s="36"/>
      <c r="F127" s="36"/>
      <c r="G127" s="36"/>
    </row>
    <row r="128" spans="1:7" x14ac:dyDescent="0.25">
      <c r="A128" s="2"/>
      <c r="B128" s="36"/>
      <c r="C128" s="36"/>
      <c r="D128" s="36"/>
      <c r="E128" s="36"/>
      <c r="F128" s="36"/>
      <c r="G128" s="36"/>
    </row>
    <row r="129" spans="1:7" x14ac:dyDescent="0.25">
      <c r="A129" s="2"/>
      <c r="B129" s="36"/>
      <c r="C129" s="36"/>
      <c r="D129" s="36"/>
      <c r="E129" s="36"/>
      <c r="F129" s="36"/>
      <c r="G129" s="36"/>
    </row>
    <row r="130" spans="1:7" x14ac:dyDescent="0.25">
      <c r="A130" s="2"/>
      <c r="B130" s="36"/>
      <c r="C130" s="36"/>
      <c r="D130" s="36"/>
      <c r="E130" s="36"/>
      <c r="F130" s="36"/>
      <c r="G130" s="36"/>
    </row>
    <row r="131" spans="1:7" x14ac:dyDescent="0.25">
      <c r="B131" s="36"/>
      <c r="C131" s="36"/>
      <c r="D131" s="36"/>
      <c r="E131" s="36"/>
      <c r="F131" s="36"/>
      <c r="G131" s="36"/>
    </row>
    <row r="132" spans="1:7" x14ac:dyDescent="0.25">
      <c r="B132" s="36"/>
      <c r="C132" s="36"/>
      <c r="D132" s="36"/>
      <c r="E132" s="36"/>
      <c r="F132" s="36"/>
      <c r="G132" s="36"/>
    </row>
    <row r="133" spans="1:7" x14ac:dyDescent="0.25">
      <c r="B133" s="36"/>
      <c r="C133" s="36"/>
      <c r="D133" s="36"/>
      <c r="E133" s="36"/>
      <c r="F133" s="36"/>
      <c r="G133" s="36"/>
    </row>
    <row r="134" spans="1:7" x14ac:dyDescent="0.25">
      <c r="B134" s="36"/>
      <c r="C134" s="36"/>
      <c r="D134" s="36"/>
      <c r="E134" s="36"/>
      <c r="F134" s="36"/>
      <c r="G134" s="36"/>
    </row>
    <row r="135" spans="1:7" x14ac:dyDescent="0.25">
      <c r="B135" s="36"/>
      <c r="C135" s="36"/>
      <c r="D135" s="36"/>
      <c r="E135" s="36"/>
      <c r="F135" s="36"/>
      <c r="G135" s="36"/>
    </row>
    <row r="136" spans="1:7" x14ac:dyDescent="0.25">
      <c r="B136" s="36"/>
      <c r="C136" s="36"/>
      <c r="D136" s="36"/>
      <c r="E136" s="36"/>
      <c r="F136" s="36"/>
      <c r="G136" s="36"/>
    </row>
  </sheetData>
  <mergeCells count="15">
    <mergeCell ref="G57:H57"/>
    <mergeCell ref="A1:N1"/>
    <mergeCell ref="A2:N2"/>
    <mergeCell ref="A3:N3"/>
    <mergeCell ref="A4:M4"/>
    <mergeCell ref="I5:K5"/>
    <mergeCell ref="L5:N5"/>
    <mergeCell ref="I6:K6"/>
    <mergeCell ref="L6:N6"/>
    <mergeCell ref="A5:A6"/>
    <mergeCell ref="H5:H6"/>
    <mergeCell ref="B5:D5"/>
    <mergeCell ref="E5:G5"/>
    <mergeCell ref="B6:D6"/>
    <mergeCell ref="E6:G6"/>
  </mergeCells>
  <phoneticPr fontId="0" type="noConversion"/>
  <printOptions horizontalCentered="1"/>
  <pageMargins left="0.39370078740157483" right="0" top="0" bottom="0" header="0" footer="0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2.75" x14ac:dyDescent="0.2"/>
  <cols>
    <col min="1" max="16384" width="9.140625" style="1"/>
  </cols>
  <sheetData/>
  <phoneticPr fontId="0" type="noConversion"/>
  <printOptions horizontalCentered="1"/>
  <pageMargins left="0.15748031496062992" right="0" top="0.39" bottom="0" header="0" footer="0"/>
  <pageSetup paperSize="9" orientation="portrait" horizontalDpi="4294967293" verticalDpi="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0</xdr:col>
                <xdr:colOff>447675</xdr:colOff>
                <xdr:row>0</xdr:row>
                <xdr:rowOff>0</xdr:rowOff>
              </from>
              <to>
                <xdr:col>9</xdr:col>
                <xdr:colOff>419100</xdr:colOff>
                <xdr:row>53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Kulusan Yem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2023-01-16T07:00:00Z</cp:lastPrinted>
  <dcterms:created xsi:type="dcterms:W3CDTF">2004-06-10T12:01:13Z</dcterms:created>
  <dcterms:modified xsi:type="dcterms:W3CDTF">2023-01-16T07:11:45Z</dcterms:modified>
</cp:coreProperties>
</file>